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250" windowHeight="9495" activeTab="0"/>
  </bookViews>
  <sheets>
    <sheet name="в тыс.рублей" sheetId="1" r:id="rId1"/>
  </sheets>
  <externalReferences>
    <externalReference r:id="rId4"/>
  </externalReference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тыс.рублей'!$A$1:$G$57</definedName>
  </definedNames>
  <calcPr fullCalcOnLoad="1"/>
</workbook>
</file>

<file path=xl/sharedStrings.xml><?xml version="1.0" encoding="utf-8"?>
<sst xmlns="http://schemas.openxmlformats.org/spreadsheetml/2006/main" count="84" uniqueCount="78">
  <si>
    <t>КБК</t>
  </si>
  <si>
    <t>ИСТОЧНИКИ ДОХОДОВ</t>
  </si>
  <si>
    <t>НАЛОГОВЫЕ ДОХОДЫ</t>
  </si>
  <si>
    <t>Налог на доходы физических лиц</t>
  </si>
  <si>
    <t>1 05 00000 00 0000 000</t>
  </si>
  <si>
    <t xml:space="preserve">Сборы за пользование объектами животного мира </t>
  </si>
  <si>
    <t>Госпошлина</t>
  </si>
  <si>
    <t xml:space="preserve">   в том числе: дорожный фонд</t>
  </si>
  <si>
    <t>Задолженность и перерасчеты по отмененным налогам</t>
  </si>
  <si>
    <t xml:space="preserve">НЕНАЛОГОВЫЕ ДОХОДЫ </t>
  </si>
  <si>
    <t>1 16 00000 00 0000 000</t>
  </si>
  <si>
    <t xml:space="preserve">Прочие неналоговые доходы  </t>
  </si>
  <si>
    <t>Иные межбюджетные трансферты</t>
  </si>
  <si>
    <t xml:space="preserve">ВСЕГО ДОХОДОВ </t>
  </si>
  <si>
    <t>Прогноз 2023 год</t>
  </si>
  <si>
    <t>Прогноз 2024 год</t>
  </si>
  <si>
    <t>Единый сельскохозяйственный налог</t>
  </si>
  <si>
    <t>Факт 2021 год</t>
  </si>
  <si>
    <t>2022 год
(оценка)
уточненный
план</t>
  </si>
  <si>
    <t>Прогноз 2025 год</t>
  </si>
  <si>
    <t xml:space="preserve">Сведения о доходах бюджета по видам доходов на 2023 год и на плановый период 2024 и 2025 годов в сравнении с исполнением за 2022 год и отчетом за 2021 год </t>
  </si>
  <si>
    <t>1 01 00000 00 0000 000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</si>
  <si>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</si>
  <si>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</si>
  <si>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</si>
  <si>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</si>
  <si>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</si>
  <si>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</si>
  <si>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</si>
  <si>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</si>
  <si>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ПЛАТЕЖИ ПРИ ИСПОЛЬЗОВАНИИ ПРИРОДНЫМИ РЕСУРСАМИ</t>
  </si>
  <si>
    <t>ДОХОДЫ ОТ ОКАЗАНИЯ ПЛАТНЫХ УСЛУГ И КОМПЕНСАЦИИ ЗАТРАТ ГОСУДАРСТВА</t>
  </si>
  <si>
    <t>АДМИНИСТРАТИВНЫЕ ПЛАТЕЖИ И СБОРЫ</t>
  </si>
  <si>
    <t>ШТРАФЫ, САНКЦИИ, ВОЗМЕЩЕНИЕ УЩЕРБА</t>
  </si>
  <si>
    <t>1 17 00000 00 0000 000</t>
  </si>
  <si>
    <t>ПРОЧИЕ  НЕНАЛОГОВЫЕ ДОХОДЫ</t>
  </si>
  <si>
    <t>НАЛОГОВЫЕ И НЕНАЛОГОВЫЕ ДОХОДЫ</t>
  </si>
  <si>
    <t xml:space="preserve">БЕЗВОЗМЕЗДНЫЕ ПОСТУПЛЕНИЯ </t>
  </si>
  <si>
    <t>2 02 10000 00 0000 150</t>
  </si>
  <si>
    <t>2 02 20000 00 0000 150</t>
  </si>
  <si>
    <t>2 02 40000 00 0000 150</t>
  </si>
  <si>
    <t>ГОСУДАРСТВЕННАЯ ПОШЛИНА</t>
  </si>
  <si>
    <t>ЗАДОЛЖЕННОСТЬ И ПЕРЕРАСЧЕТЫ ПО ОТМЕНЕННЫМ НАЛОГАМ</t>
  </si>
  <si>
    <t>Налог, взимаемый в связи с применением патентной системы налогообложения</t>
  </si>
  <si>
    <t>в том числе:</t>
  </si>
  <si>
    <t xml:space="preserve">в том числе: </t>
  </si>
  <si>
    <t>Акцизы</t>
  </si>
  <si>
    <t>НАЛОГИ НА ТОВАРЫ (РАБОТЫ, УСЛУГИ), РЕАЛИЗУЕМЫЕ НА ТЕРРИТОРИИ РОССИЙСКОЙ ФЕДЕРАЦИИ</t>
  </si>
  <si>
    <t>1 03 00000 00 0000 000</t>
  </si>
  <si>
    <t>1 06 00000 00 0000 000</t>
  </si>
  <si>
    <t>1 08 00000 00 0000 000</t>
  </si>
  <si>
    <t>1 09 00000 00 0000 000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</si>
  <si>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</si>
  <si>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</si>
  <si>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</si>
  <si>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</si>
  <si>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</si>
  <si>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2 02 00000 00 0000 000</t>
  </si>
  <si>
    <t>2 00 00000 00 0000 000</t>
  </si>
  <si>
    <t>2 02 30000 00 0000 150</t>
  </si>
  <si>
    <t>2 19 00000 00 0000 000</t>
  </si>
  <si>
    <t>(тыс. рублей)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</si>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</sst>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\ ;\(\$#,##0\)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;0.00"/>
    <numFmt numFmtId="171" formatCode="000\.00\.000\.0"/>
    <numFmt numFmtId="172" formatCode="000"/>
    <numFmt numFmtId="173" formatCode="000\.00\.0000"/>
    <numFmt numFmtId="174" formatCode="000\.000\.000"/>
    <numFmt numFmtId="175" formatCode="00\.00\.00"/>
    <numFmt numFmtId="176" formatCode="00\.00\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9"/>
      <name val="Arial Cyr"/>
      <family val="0"/>
    </font>
    <font>
      <b/>
      <sz val="14"/>
      <name val="Arial Cyr"/>
      <family val="2"/>
    </font>
    <font>
      <b/>
      <sz val="14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1" fillId="0" borderId="1" applyNumberFormat="0" applyFon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0" fillId="0" borderId="4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9" fontId="0" fillId="29" borderId="4">
      <alignment horizontal="left" vertical="top"/>
      <protection/>
    </xf>
    <xf numFmtId="49" fontId="8" fillId="0" borderId="4">
      <alignment horizontal="left" vertical="top"/>
      <protection/>
    </xf>
    <xf numFmtId="49" fontId="0" fillId="29" borderId="4">
      <alignment horizontal="left" vertical="top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4">
      <alignment horizontal="left" vertical="top" wrapText="1"/>
      <protection/>
    </xf>
    <xf numFmtId="0" fontId="8" fillId="0" borderId="4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14" fillId="0" borderId="0">
      <alignment horizontal="left" vertical="top"/>
      <protection/>
    </xf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0" borderId="10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8" borderId="11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9" fontId="16" fillId="39" borderId="4">
      <alignment horizontal="left" vertical="top" wrapText="1"/>
      <protection/>
    </xf>
    <xf numFmtId="49" fontId="0" fillId="0" borderId="4">
      <alignment horizontal="left" vertical="top" wrapText="1"/>
      <protection/>
    </xf>
    <xf numFmtId="49" fontId="16" fillId="39" borderId="4">
      <alignment horizontal="left" vertical="top" wrapText="1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40" borderId="0" applyNumberFormat="0" applyBorder="0" applyAlignment="0" applyProtection="0"/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</cellStyleXfs>
  <cellXfs count="102">
    <xf numFmtId="0" fontId="0" fillId="0" borderId="0" xfId="0" applyAlignment="1">
      <alignment/>
    </xf>
    <xf numFmtId="0" fontId="0" fillId="0" borderId="0" xfId="84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29" borderId="0" xfId="0" applyFont="1" applyFill="1" applyAlignment="1">
      <alignment/>
    </xf>
    <xf numFmtId="0" fontId="0" fillId="41" borderId="0" xfId="0" applyFill="1" applyAlignment="1">
      <alignment/>
    </xf>
    <xf numFmtId="0" fontId="0" fillId="11" borderId="0" xfId="0" applyFill="1" applyAlignment="1">
      <alignment/>
    </xf>
    <xf numFmtId="0" fontId="0" fillId="42" borderId="0" xfId="0" applyFill="1" applyAlignment="1">
      <alignment/>
    </xf>
    <xf numFmtId="0" fontId="0" fillId="0" borderId="13" xfId="0" applyFill="1" applyBorder="1" applyAlignment="1">
      <alignment/>
    </xf>
    <xf numFmtId="0" fontId="0" fillId="29" borderId="13" xfId="0" applyFill="1" applyBorder="1" applyAlignment="1">
      <alignment/>
    </xf>
    <xf numFmtId="4" fontId="9" fillId="0" borderId="0" xfId="0" applyNumberFormat="1" applyFont="1" applyFill="1" applyAlignment="1">
      <alignment/>
    </xf>
    <xf numFmtId="4" fontId="9" fillId="41" borderId="0" xfId="0" applyNumberFormat="1" applyFont="1" applyFill="1" applyAlignment="1">
      <alignment/>
    </xf>
    <xf numFmtId="0" fontId="9" fillId="41" borderId="0" xfId="0" applyFont="1" applyFill="1" applyAlignment="1">
      <alignment/>
    </xf>
    <xf numFmtId="4" fontId="0" fillId="0" borderId="0" xfId="0" applyNumberFormat="1" applyAlignment="1">
      <alignment/>
    </xf>
    <xf numFmtId="4" fontId="0" fillId="41" borderId="0" xfId="0" applyNumberFormat="1" applyFill="1" applyAlignment="1">
      <alignment/>
    </xf>
    <xf numFmtId="0" fontId="17" fillId="0" borderId="0" xfId="0" applyFont="1" applyAlignment="1">
      <alignment horizontal="right"/>
    </xf>
    <xf numFmtId="0" fontId="18" fillId="0" borderId="14" xfId="0" applyFont="1" applyFill="1" applyBorder="1" applyAlignment="1">
      <alignment horizontal="left" vertical="center"/>
    </xf>
    <xf numFmtId="0" fontId="17" fillId="43" borderId="15" xfId="0" applyFont="1" applyFill="1" applyBorder="1" applyAlignment="1">
      <alignment/>
    </xf>
    <xf numFmtId="0" fontId="18" fillId="0" borderId="16" xfId="0" applyFont="1" applyBorder="1" applyAlignment="1" quotePrefix="1">
      <alignment horizontal="right"/>
    </xf>
    <xf numFmtId="0" fontId="18" fillId="41" borderId="16" xfId="0" applyFont="1" applyFill="1" applyBorder="1" applyAlignment="1" quotePrefix="1">
      <alignment horizontal="right"/>
    </xf>
    <xf numFmtId="0" fontId="17" fillId="43" borderId="17" xfId="0" applyFont="1" applyFill="1" applyBorder="1" applyAlignment="1">
      <alignment horizontal="justify"/>
    </xf>
    <xf numFmtId="0" fontId="18" fillId="0" borderId="14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0" fontId="20" fillId="41" borderId="14" xfId="0" applyFont="1" applyFill="1" applyBorder="1" applyAlignment="1">
      <alignment horizontal="justify" vertical="center" wrapText="1"/>
    </xf>
    <xf numFmtId="0" fontId="20" fillId="41" borderId="14" xfId="0" applyFont="1" applyFill="1" applyBorder="1" applyAlignment="1">
      <alignment horizontal="justify" vertical="center"/>
    </xf>
    <xf numFmtId="0" fontId="17" fillId="11" borderId="14" xfId="0" applyFont="1" applyFill="1" applyBorder="1" applyAlignment="1">
      <alignment horizontal="justify" vertical="center" wrapText="1"/>
    </xf>
    <xf numFmtId="0" fontId="17" fillId="11" borderId="14" xfId="0" applyFont="1" applyFill="1" applyBorder="1" applyAlignment="1">
      <alignment horizontal="justify" vertical="center"/>
    </xf>
    <xf numFmtId="0" fontId="18" fillId="42" borderId="14" xfId="0" applyFont="1" applyFill="1" applyBorder="1" applyAlignment="1">
      <alignment horizontal="justify" vertical="center"/>
    </xf>
    <xf numFmtId="0" fontId="17" fillId="43" borderId="14" xfId="0" applyFont="1" applyFill="1" applyBorder="1" applyAlignment="1">
      <alignment horizontal="justify" vertical="center"/>
    </xf>
    <xf numFmtId="0" fontId="17" fillId="43" borderId="14" xfId="0" applyFont="1" applyFill="1" applyBorder="1" applyAlignment="1">
      <alignment horizontal="justify"/>
    </xf>
    <xf numFmtId="0" fontId="18" fillId="0" borderId="14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18" fillId="43" borderId="18" xfId="0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11" borderId="16" xfId="0" applyFont="1" applyFill="1" applyBorder="1" applyAlignment="1">
      <alignment horizontal="right"/>
    </xf>
    <xf numFmtId="0" fontId="18" fillId="42" borderId="16" xfId="0" applyFont="1" applyFill="1" applyBorder="1" applyAlignment="1">
      <alignment horizontal="right"/>
    </xf>
    <xf numFmtId="0" fontId="18" fillId="43" borderId="16" xfId="0" applyFont="1" applyFill="1" applyBorder="1" applyAlignment="1">
      <alignment horizontal="right"/>
    </xf>
    <xf numFmtId="0" fontId="18" fillId="43" borderId="19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17" fillId="43" borderId="17" xfId="0" applyNumberFormat="1" applyFont="1" applyFill="1" applyBorder="1" applyAlignment="1">
      <alignment horizontal="right" vertical="center"/>
    </xf>
    <xf numFmtId="4" fontId="17" fillId="43" borderId="20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/>
    </xf>
    <xf numFmtId="4" fontId="17" fillId="0" borderId="14" xfId="0" applyNumberFormat="1" applyFont="1" applyFill="1" applyBorder="1" applyAlignment="1">
      <alignment horizontal="right" vertical="center"/>
    </xf>
    <xf numFmtId="4" fontId="17" fillId="0" borderId="21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8" fillId="41" borderId="21" xfId="0" applyNumberFormat="1" applyFont="1" applyFill="1" applyBorder="1" applyAlignment="1">
      <alignment horizontal="right" vertical="center"/>
    </xf>
    <xf numFmtId="4" fontId="18" fillId="41" borderId="22" xfId="0" applyNumberFormat="1" applyFont="1" applyFill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41" borderId="21" xfId="0" applyNumberFormat="1" applyFont="1" applyFill="1" applyBorder="1" applyAlignment="1">
      <alignment horizontal="right" vertical="center"/>
    </xf>
    <xf numFmtId="4" fontId="20" fillId="41" borderId="22" xfId="0" applyNumberFormat="1" applyFont="1" applyFill="1" applyBorder="1" applyAlignment="1">
      <alignment horizontal="right" vertical="center"/>
    </xf>
    <xf numFmtId="4" fontId="20" fillId="41" borderId="14" xfId="0" applyNumberFormat="1" applyFont="1" applyFill="1" applyBorder="1" applyAlignment="1">
      <alignment horizontal="right" vertical="center"/>
    </xf>
    <xf numFmtId="4" fontId="18" fillId="41" borderId="14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/>
    </xf>
    <xf numFmtId="4" fontId="18" fillId="11" borderId="14" xfId="0" applyNumberFormat="1" applyFont="1" applyFill="1" applyBorder="1" applyAlignment="1">
      <alignment horizontal="right" vertical="center"/>
    </xf>
    <xf numFmtId="4" fontId="18" fillId="11" borderId="22" xfId="0" applyNumberFormat="1" applyFont="1" applyFill="1" applyBorder="1" applyAlignment="1">
      <alignment horizontal="right" vertical="center"/>
    </xf>
    <xf numFmtId="4" fontId="17" fillId="11" borderId="14" xfId="0" applyNumberFormat="1" applyFont="1" applyFill="1" applyBorder="1" applyAlignment="1">
      <alignment horizontal="right"/>
    </xf>
    <xf numFmtId="4" fontId="18" fillId="42" borderId="14" xfId="0" applyNumberFormat="1" applyFont="1" applyFill="1" applyBorder="1" applyAlignment="1">
      <alignment horizontal="right" vertical="center"/>
    </xf>
    <xf numFmtId="4" fontId="18" fillId="42" borderId="22" xfId="0" applyNumberFormat="1" applyFont="1" applyFill="1" applyBorder="1" applyAlignment="1">
      <alignment horizontal="right" vertical="center"/>
    </xf>
    <xf numFmtId="4" fontId="17" fillId="11" borderId="14" xfId="0" applyNumberFormat="1" applyFont="1" applyFill="1" applyBorder="1" applyAlignment="1">
      <alignment horizontal="right" vertical="center" wrapText="1"/>
    </xf>
    <xf numFmtId="4" fontId="17" fillId="43" borderId="14" xfId="0" applyNumberFormat="1" applyFont="1" applyFill="1" applyBorder="1" applyAlignment="1">
      <alignment horizontal="right" vertical="center"/>
    </xf>
    <xf numFmtId="4" fontId="17" fillId="43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17" fillId="44" borderId="14" xfId="0" applyNumberFormat="1" applyFont="1" applyFill="1" applyBorder="1" applyAlignment="1">
      <alignment horizontal="right"/>
    </xf>
    <xf numFmtId="4" fontId="17" fillId="44" borderId="22" xfId="0" applyNumberFormat="1" applyFont="1" applyFill="1" applyBorder="1" applyAlignment="1">
      <alignment horizontal="right"/>
    </xf>
    <xf numFmtId="4" fontId="18" fillId="41" borderId="14" xfId="0" applyNumberFormat="1" applyFont="1" applyFill="1" applyBorder="1" applyAlignment="1">
      <alignment horizontal="right"/>
    </xf>
    <xf numFmtId="4" fontId="18" fillId="41" borderId="22" xfId="0" applyNumberFormat="1" applyFont="1" applyFill="1" applyBorder="1" applyAlignment="1">
      <alignment horizontal="right"/>
    </xf>
    <xf numFmtId="4" fontId="18" fillId="41" borderId="23" xfId="0" applyNumberFormat="1" applyFont="1" applyFill="1" applyBorder="1" applyAlignment="1">
      <alignment horizontal="right"/>
    </xf>
    <xf numFmtId="4" fontId="18" fillId="41" borderId="24" xfId="0" applyNumberFormat="1" applyFont="1" applyFill="1" applyBorder="1" applyAlignment="1">
      <alignment horizontal="right"/>
    </xf>
    <xf numFmtId="4" fontId="17" fillId="44" borderId="15" xfId="0" applyNumberFormat="1" applyFont="1" applyFill="1" applyBorder="1" applyAlignment="1">
      <alignment horizontal="right"/>
    </xf>
    <xf numFmtId="4" fontId="17" fillId="44" borderId="25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horizontal="right" vertical="center"/>
    </xf>
    <xf numFmtId="0" fontId="18" fillId="41" borderId="14" xfId="0" applyFont="1" applyFill="1" applyBorder="1" applyAlignment="1">
      <alignment horizontal="justify" vertical="center"/>
    </xf>
    <xf numFmtId="0" fontId="18" fillId="41" borderId="14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7" fillId="6" borderId="16" xfId="0" applyFont="1" applyFill="1" applyBorder="1" applyAlignment="1" quotePrefix="1">
      <alignment horizontal="right"/>
    </xf>
    <xf numFmtId="0" fontId="18" fillId="0" borderId="14" xfId="0" applyFont="1" applyFill="1" applyBorder="1" applyAlignment="1">
      <alignment horizontal="justify" wrapText="1"/>
    </xf>
    <xf numFmtId="0" fontId="17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/>
    </xf>
    <xf numFmtId="0" fontId="17" fillId="0" borderId="2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41" borderId="28" xfId="0" applyFont="1" applyFill="1" applyBorder="1" applyAlignment="1">
      <alignment horizontal="center" vertical="center" wrapText="1"/>
    </xf>
    <xf numFmtId="0" fontId="18" fillId="41" borderId="29" xfId="0" applyFont="1" applyFill="1" applyBorder="1" applyAlignment="1">
      <alignment horizontal="center" vertical="center" wrapText="1"/>
    </xf>
    <xf numFmtId="0" fontId="17" fillId="41" borderId="28" xfId="0" applyNumberFormat="1" applyFont="1" applyFill="1" applyBorder="1" applyAlignment="1">
      <alignment horizontal="center" vertical="center" wrapText="1"/>
    </xf>
    <xf numFmtId="0" fontId="17" fillId="41" borderId="29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Данные (редактируемые)" xfId="50"/>
    <cellStyle name="Данные (только для чтения)" xfId="51"/>
    <cellStyle name="Данные для удаления" xfId="52"/>
    <cellStyle name="Currency" xfId="53"/>
    <cellStyle name="Currency [0]" xfId="54"/>
    <cellStyle name="Заголовки полей" xfId="55"/>
    <cellStyle name="Заголовки полей [печать]" xfId="56"/>
    <cellStyle name="Заголовки полей_от игоря прогноз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показателя [печать]" xfId="63"/>
    <cellStyle name="Заголовок показателя константы" xfId="64"/>
    <cellStyle name="Заголовок результата расчета" xfId="65"/>
    <cellStyle name="Заголовок свободного показателя" xfId="66"/>
    <cellStyle name="Значение фильтра" xfId="67"/>
    <cellStyle name="Значение фильтра [печать]" xfId="68"/>
    <cellStyle name="Значение фильтра_от игоря прогноз" xfId="69"/>
    <cellStyle name="Информация о задаче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02.09" xfId="77"/>
    <cellStyle name="Обычный 3" xfId="78"/>
    <cellStyle name="Обычный 3 2" xfId="79"/>
    <cellStyle name="Обычный 3_Xl0000018" xfId="80"/>
    <cellStyle name="Обычный 4" xfId="81"/>
    <cellStyle name="Обычный 5" xfId="82"/>
    <cellStyle name="Обычный 6" xfId="83"/>
    <cellStyle name="Обычный_Анализ консолидированный 2007" xfId="84"/>
    <cellStyle name="Отдельная ячейка" xfId="85"/>
    <cellStyle name="Отдельная ячейка - константа" xfId="86"/>
    <cellStyle name="Отдельная ячейка - константа [печать]" xfId="87"/>
    <cellStyle name="Отдельная ячейка - константа_от игоря прогноз" xfId="88"/>
    <cellStyle name="Отдельная ячейка [печать]" xfId="89"/>
    <cellStyle name="Отдельная ячейка_от игоря прогноз" xfId="90"/>
    <cellStyle name="Отдельная ячейка-результат" xfId="91"/>
    <cellStyle name="Отдельная ячейка-результат [печать]" xfId="92"/>
    <cellStyle name="Отдельная ячейка-результат_от игоря прогноз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2 2" xfId="99"/>
    <cellStyle name="Процентный 3" xfId="100"/>
    <cellStyle name="Свойства элементов измерения" xfId="101"/>
    <cellStyle name="Свойства элементов измерения [печать]" xfId="102"/>
    <cellStyle name="Свойства элементов измерения_от игоря прогноз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  <cellStyle name="Элементы осей" xfId="110"/>
    <cellStyle name="Элементы осей [печать]" xfId="111"/>
    <cellStyle name="Элементы осей_от игоря прогноз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goas\Desktop\&#1043;&#1086;&#1085;&#1095;&#1072;&#1088;&#1086;&#1074;&#1072;\&#1054;&#1058;&#1050;&#1056;&#1067;&#1058;&#1067;&#1049;%20&#1041;&#1070;&#1044;&#1046;&#1045;&#1058;\&#1054;&#1041;\2018\&#1076;&#1083;&#1103;%20&#1087;&#1088;&#1086;&#1077;&#1082;&#1090;&#1072;%20&#1073;&#1102;&#1076;&#1078;&#1077;&#1090;&#1072;_&#1089;&#1074;&#1077;&#1076;&#1077;&#1085;&#1080;&#1103;%20&#1086;%202019-2021&#1075;&#1075;%20(&#1089;%20&#1073;&#1077;&#1079;&#1074;&#1086;&#1079;&#1084;&#1077;&#1079;&#1076;&#1085;&#1099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0.2018"/>
      <sheetName val="26.10.18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SheetLayoutView="50" zoomScalePageLayoutView="0" workbookViewId="0" topLeftCell="A1">
      <pane xSplit="2" ySplit="7" topLeftCell="C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46" sqref="J46"/>
    </sheetView>
  </sheetViews>
  <sheetFormatPr defaultColWidth="9.00390625" defaultRowHeight="12.75"/>
  <cols>
    <col min="1" max="1" width="26.75390625" style="0" customWidth="1"/>
    <col min="2" max="2" width="71.625" style="3" customWidth="1"/>
    <col min="3" max="3" width="18.00390625" style="3" customWidth="1"/>
    <col min="4" max="4" width="18.00390625" style="0" bestFit="1" customWidth="1"/>
    <col min="5" max="5" width="18.375" style="0" customWidth="1"/>
    <col min="6" max="6" width="18.25390625" style="0" customWidth="1"/>
    <col min="7" max="7" width="18.875" style="0" customWidth="1"/>
    <col min="8" max="8" width="32.75390625" style="2" customWidth="1"/>
    <col min="9" max="33" width="9.125" style="2" customWidth="1"/>
  </cols>
  <sheetData>
    <row r="1" spans="2:7" ht="12.75">
      <c r="B1" s="1"/>
      <c r="C1" s="1"/>
      <c r="D1" s="2"/>
      <c r="E1" s="2"/>
      <c r="F1" s="2"/>
      <c r="G1" s="2"/>
    </row>
    <row r="2" spans="4:6" ht="16.5" customHeight="1">
      <c r="D2" s="4"/>
      <c r="E2" s="5"/>
      <c r="F2" s="4"/>
    </row>
    <row r="3" spans="2:7" ht="60.75" customHeight="1">
      <c r="B3" s="96" t="s">
        <v>20</v>
      </c>
      <c r="C3" s="97"/>
      <c r="D3" s="97"/>
      <c r="E3" s="97"/>
      <c r="F3" s="97"/>
      <c r="G3" s="97"/>
    </row>
    <row r="4" spans="2:6" ht="18">
      <c r="B4" s="6"/>
      <c r="C4" s="6"/>
      <c r="D4" s="7"/>
      <c r="E4" s="8"/>
      <c r="F4" s="7"/>
    </row>
    <row r="5" spans="2:7" ht="19.5" customHeight="1" thickBot="1">
      <c r="B5" s="9"/>
      <c r="C5" s="9"/>
      <c r="D5" s="10"/>
      <c r="E5" s="10"/>
      <c r="F5" s="10"/>
      <c r="G5" s="23" t="s">
        <v>61</v>
      </c>
    </row>
    <row r="6" spans="1:7" ht="74.25" customHeight="1">
      <c r="A6" s="93" t="s">
        <v>0</v>
      </c>
      <c r="B6" s="95" t="s">
        <v>1</v>
      </c>
      <c r="C6" s="98" t="s">
        <v>17</v>
      </c>
      <c r="D6" s="100" t="s">
        <v>18</v>
      </c>
      <c r="E6" s="100" t="s">
        <v>14</v>
      </c>
      <c r="F6" s="100" t="s">
        <v>15</v>
      </c>
      <c r="G6" s="100" t="s">
        <v>19</v>
      </c>
    </row>
    <row r="7" spans="1:7" ht="74.25" customHeight="1" thickBot="1">
      <c r="A7" s="94"/>
      <c r="B7" s="94"/>
      <c r="C7" s="99"/>
      <c r="D7" s="101"/>
      <c r="E7" s="101"/>
      <c r="F7" s="101"/>
      <c r="G7" s="101"/>
    </row>
    <row r="8" spans="1:33" s="12" customFormat="1" ht="20.25">
      <c r="A8" s="40"/>
      <c r="B8" s="28" t="s">
        <v>2</v>
      </c>
      <c r="C8" s="47">
        <f>C10+C13+C16+C22+C26+C27</f>
        <v>4886187.47</v>
      </c>
      <c r="D8" s="47">
        <f>D10+D13+D16+D22+D26+D27</f>
        <v>5267192.449999999</v>
      </c>
      <c r="E8" s="47">
        <f>E10+E13+E16+E22+E26+E27</f>
        <v>5304326.7299999995</v>
      </c>
      <c r="F8" s="47">
        <f>F10+F13+F16+F22+F26+F27</f>
        <v>5407628.96</v>
      </c>
      <c r="G8" s="48">
        <f>G10+G13+G16+G22+G26+G27</f>
        <v>5496420.63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7" ht="18.75">
      <c r="A9" s="41"/>
      <c r="B9" s="24" t="s">
        <v>44</v>
      </c>
      <c r="C9" s="49"/>
      <c r="D9" s="50"/>
      <c r="E9" s="50"/>
      <c r="F9" s="51"/>
      <c r="G9" s="52"/>
    </row>
    <row r="10" spans="1:7" ht="18.75">
      <c r="A10" s="26" t="s">
        <v>21</v>
      </c>
      <c r="B10" s="29" t="s">
        <v>22</v>
      </c>
      <c r="C10" s="53">
        <f>C12</f>
        <v>3020021.33</v>
      </c>
      <c r="D10" s="53">
        <f>D12</f>
        <v>3256495.34</v>
      </c>
      <c r="E10" s="54">
        <f>E12</f>
        <v>3258410</v>
      </c>
      <c r="F10" s="54">
        <f>F12</f>
        <v>3278486</v>
      </c>
      <c r="G10" s="84">
        <f>G12</f>
        <v>3283922</v>
      </c>
    </row>
    <row r="11" spans="1:8" ht="18.75">
      <c r="A11" s="26"/>
      <c r="B11" s="29" t="s">
        <v>44</v>
      </c>
      <c r="C11" s="53"/>
      <c r="D11" s="53"/>
      <c r="E11" s="54"/>
      <c r="F11" s="55"/>
      <c r="G11" s="56"/>
      <c r="H11" s="46"/>
    </row>
    <row r="12" spans="1:8" ht="23.25">
      <c r="A12" s="26"/>
      <c r="B12" s="30" t="s">
        <v>3</v>
      </c>
      <c r="C12" s="57">
        <v>3020021.33</v>
      </c>
      <c r="D12" s="57">
        <v>3256495.34</v>
      </c>
      <c r="E12" s="57">
        <v>3258410</v>
      </c>
      <c r="F12" s="58">
        <v>3278486</v>
      </c>
      <c r="G12" s="59">
        <v>3283922</v>
      </c>
      <c r="H12" s="39"/>
    </row>
    <row r="13" spans="1:8" ht="56.25">
      <c r="A13" s="26" t="s">
        <v>48</v>
      </c>
      <c r="B13" s="29" t="s">
        <v>47</v>
      </c>
      <c r="C13" s="54">
        <f>C15</f>
        <v>25061.52</v>
      </c>
      <c r="D13" s="54">
        <f>D15</f>
        <v>26103.55</v>
      </c>
      <c r="E13" s="54">
        <f>E15</f>
        <v>26335.53</v>
      </c>
      <c r="F13" s="54">
        <f>F15</f>
        <v>26909.760000000002</v>
      </c>
      <c r="G13" s="84">
        <f>G15</f>
        <v>28362.43</v>
      </c>
      <c r="H13" s="39"/>
    </row>
    <row r="14" spans="1:8" ht="23.25">
      <c r="A14" s="26"/>
      <c r="B14" s="29" t="s">
        <v>44</v>
      </c>
      <c r="C14" s="54"/>
      <c r="D14" s="54"/>
      <c r="E14" s="54"/>
      <c r="F14" s="85"/>
      <c r="G14" s="84"/>
      <c r="H14" s="39"/>
    </row>
    <row r="15" spans="1:8" ht="23.25">
      <c r="A15" s="26"/>
      <c r="B15" s="30" t="s">
        <v>46</v>
      </c>
      <c r="C15" s="57">
        <v>25061.52</v>
      </c>
      <c r="D15" s="57">
        <v>26103.55</v>
      </c>
      <c r="E15" s="57">
        <v>26335.53</v>
      </c>
      <c r="F15" s="60">
        <v>26909.760000000002</v>
      </c>
      <c r="G15" s="61">
        <v>28362.43</v>
      </c>
      <c r="H15" s="39"/>
    </row>
    <row r="16" spans="1:7" s="13" customFormat="1" ht="18.75">
      <c r="A16" s="27" t="s">
        <v>4</v>
      </c>
      <c r="B16" s="86" t="s">
        <v>23</v>
      </c>
      <c r="C16" s="63">
        <f>C18+C19+C20+C21</f>
        <v>716680.56</v>
      </c>
      <c r="D16" s="63">
        <f>D18+D19+D20+D21</f>
        <v>796885.61</v>
      </c>
      <c r="E16" s="63">
        <f>E18+E19+E20+E21</f>
        <v>815286</v>
      </c>
      <c r="F16" s="63">
        <f>F18+F19+F20+F21</f>
        <v>870705</v>
      </c>
      <c r="G16" s="56">
        <f>G18+G19+G20+G21</f>
        <v>926851</v>
      </c>
    </row>
    <row r="17" spans="1:7" s="13" customFormat="1" ht="18.75">
      <c r="A17" s="27"/>
      <c r="B17" s="29" t="s">
        <v>44</v>
      </c>
      <c r="C17" s="63"/>
      <c r="D17" s="63"/>
      <c r="E17" s="63"/>
      <c r="F17" s="55"/>
      <c r="G17" s="56"/>
    </row>
    <row r="18" spans="1:7" s="13" customFormat="1" ht="37.5">
      <c r="A18" s="27"/>
      <c r="B18" s="31" t="s">
        <v>24</v>
      </c>
      <c r="C18" s="62">
        <v>495514.95</v>
      </c>
      <c r="D18" s="62">
        <v>621536.61</v>
      </c>
      <c r="E18" s="57">
        <v>630773</v>
      </c>
      <c r="F18" s="60">
        <v>673134</v>
      </c>
      <c r="G18" s="61">
        <v>716027</v>
      </c>
    </row>
    <row r="19" spans="1:7" s="13" customFormat="1" ht="37.5">
      <c r="A19" s="27"/>
      <c r="B19" s="31" t="s">
        <v>25</v>
      </c>
      <c r="C19" s="62">
        <v>78641.87</v>
      </c>
      <c r="D19" s="62">
        <v>475</v>
      </c>
      <c r="E19" s="57"/>
      <c r="F19" s="60"/>
      <c r="G19" s="61"/>
    </row>
    <row r="20" spans="1:7" s="13" customFormat="1" ht="18.75">
      <c r="A20" s="27"/>
      <c r="B20" s="32" t="s">
        <v>16</v>
      </c>
      <c r="C20" s="62">
        <v>12551.71</v>
      </c>
      <c r="D20" s="62">
        <v>32144</v>
      </c>
      <c r="E20" s="57">
        <v>31778</v>
      </c>
      <c r="F20" s="62">
        <v>34026</v>
      </c>
      <c r="G20" s="61">
        <v>36309</v>
      </c>
    </row>
    <row r="21" spans="1:7" s="13" customFormat="1" ht="37.5">
      <c r="A21" s="27"/>
      <c r="B21" s="31" t="s">
        <v>43</v>
      </c>
      <c r="C21" s="62">
        <v>129972.03</v>
      </c>
      <c r="D21" s="62">
        <v>142730</v>
      </c>
      <c r="E21" s="57">
        <v>152735</v>
      </c>
      <c r="F21" s="62">
        <v>163545</v>
      </c>
      <c r="G21" s="61">
        <v>174515</v>
      </c>
    </row>
    <row r="22" spans="1:7" s="13" customFormat="1" ht="18.75">
      <c r="A22" s="27" t="s">
        <v>49</v>
      </c>
      <c r="B22" s="29" t="s">
        <v>26</v>
      </c>
      <c r="C22" s="63">
        <f>C24+C25</f>
        <v>1029827.25</v>
      </c>
      <c r="D22" s="63">
        <f>D24+D25</f>
        <v>1096207.95</v>
      </c>
      <c r="E22" s="54">
        <f>E24+E25</f>
        <v>1112762</v>
      </c>
      <c r="F22" s="54">
        <f>F24+F25</f>
        <v>1139075</v>
      </c>
      <c r="G22" s="84">
        <f>G24+G25</f>
        <v>1163902</v>
      </c>
    </row>
    <row r="23" spans="1:7" s="13" customFormat="1" ht="18.75">
      <c r="A23" s="27"/>
      <c r="B23" s="29" t="s">
        <v>44</v>
      </c>
      <c r="C23" s="63"/>
      <c r="D23" s="62"/>
      <c r="E23" s="54"/>
      <c r="F23" s="54"/>
      <c r="G23" s="84"/>
    </row>
    <row r="24" spans="1:8" s="13" customFormat="1" ht="18.75">
      <c r="A24" s="27"/>
      <c r="B24" s="32" t="s">
        <v>27</v>
      </c>
      <c r="C24" s="62">
        <v>551034.15</v>
      </c>
      <c r="D24" s="62">
        <v>602864</v>
      </c>
      <c r="E24" s="57">
        <v>614916</v>
      </c>
      <c r="F24" s="62">
        <v>622965</v>
      </c>
      <c r="G24" s="61">
        <v>630772</v>
      </c>
      <c r="H24" s="22"/>
    </row>
    <row r="25" spans="1:8" s="13" customFormat="1" ht="18.75">
      <c r="A25" s="27"/>
      <c r="B25" s="32" t="s">
        <v>28</v>
      </c>
      <c r="C25" s="62">
        <v>478793.1</v>
      </c>
      <c r="D25" s="62">
        <v>493343.95</v>
      </c>
      <c r="E25" s="57">
        <v>497846</v>
      </c>
      <c r="F25" s="62">
        <v>516110</v>
      </c>
      <c r="G25" s="61">
        <v>533130</v>
      </c>
      <c r="H25" s="22"/>
    </row>
    <row r="26" spans="1:7" s="13" customFormat="1" ht="18.75">
      <c r="A26" s="27" t="s">
        <v>50</v>
      </c>
      <c r="B26" s="86" t="s">
        <v>41</v>
      </c>
      <c r="C26" s="63">
        <v>94594.27</v>
      </c>
      <c r="D26" s="63">
        <v>91500</v>
      </c>
      <c r="E26" s="54">
        <v>91533.2</v>
      </c>
      <c r="F26" s="63">
        <v>92453.2</v>
      </c>
      <c r="G26" s="56">
        <v>93383.2</v>
      </c>
    </row>
    <row r="27" spans="1:7" s="13" customFormat="1" ht="37.5">
      <c r="A27" s="27" t="s">
        <v>51</v>
      </c>
      <c r="B27" s="87" t="s">
        <v>42</v>
      </c>
      <c r="C27" s="63">
        <v>2.54</v>
      </c>
      <c r="D27" s="63"/>
      <c r="E27" s="54"/>
      <c r="F27" s="63"/>
      <c r="G27" s="56"/>
    </row>
    <row r="28" spans="1:7" s="14" customFormat="1" ht="23.25" customHeight="1" hidden="1">
      <c r="A28" s="42"/>
      <c r="B28" s="33" t="s">
        <v>5</v>
      </c>
      <c r="C28" s="64">
        <v>48379.474570000006</v>
      </c>
      <c r="D28" s="65">
        <v>76</v>
      </c>
      <c r="E28" s="65">
        <v>150</v>
      </c>
      <c r="F28" s="65">
        <v>150</v>
      </c>
      <c r="G28" s="66">
        <v>150</v>
      </c>
    </row>
    <row r="29" spans="1:7" s="14" customFormat="1" ht="18.75" hidden="1">
      <c r="A29" s="42"/>
      <c r="B29" s="34" t="s">
        <v>6</v>
      </c>
      <c r="C29" s="67">
        <v>321975.55081000004</v>
      </c>
      <c r="D29" s="65">
        <v>352933</v>
      </c>
      <c r="E29" s="65">
        <v>367096</v>
      </c>
      <c r="F29" s="65">
        <v>381780</v>
      </c>
      <c r="G29" s="66">
        <v>397052</v>
      </c>
    </row>
    <row r="30" spans="1:33" s="15" customFormat="1" ht="18.75" hidden="1">
      <c r="A30" s="43"/>
      <c r="B30" s="35" t="s">
        <v>7</v>
      </c>
      <c r="C30" s="68"/>
      <c r="D30" s="68">
        <v>499</v>
      </c>
      <c r="E30" s="68">
        <v>519</v>
      </c>
      <c r="F30" s="68">
        <v>540</v>
      </c>
      <c r="G30" s="69">
        <v>562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7" s="14" customFormat="1" ht="24" customHeight="1" hidden="1" thickBot="1">
      <c r="A31" s="42"/>
      <c r="B31" s="33" t="s">
        <v>8</v>
      </c>
      <c r="C31" s="70"/>
      <c r="D31" s="65">
        <v>584.65</v>
      </c>
      <c r="E31" s="65"/>
      <c r="F31" s="65"/>
      <c r="G31" s="66"/>
    </row>
    <row r="32" spans="1:33" s="17" customFormat="1" ht="19.5" thickBot="1">
      <c r="A32" s="44"/>
      <c r="B32" s="36" t="s">
        <v>9</v>
      </c>
      <c r="C32" s="71">
        <f>C34+C40+C41+C42+C43+C44+C46</f>
        <v>818281.14</v>
      </c>
      <c r="D32" s="71">
        <f>D34+D40+D41+D42+D43+D44+D46</f>
        <v>813222.96</v>
      </c>
      <c r="E32" s="71">
        <f>E34+E40+E41+E42+E43+E44+E46</f>
        <v>705846.52</v>
      </c>
      <c r="F32" s="71">
        <f>F34+F40+F41+F42+F43+F44+F46</f>
        <v>702353.32</v>
      </c>
      <c r="G32" s="72">
        <f>G34+G40+G41+G42+G43+G44+G46</f>
        <v>699867.71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7" ht="18.75">
      <c r="A33" s="41"/>
      <c r="B33" s="29" t="s">
        <v>44</v>
      </c>
      <c r="C33" s="54"/>
      <c r="D33" s="53"/>
      <c r="E33" s="53"/>
      <c r="F33" s="53"/>
      <c r="G33" s="73"/>
    </row>
    <row r="34" spans="1:7" ht="56.25">
      <c r="A34" s="27" t="s">
        <v>52</v>
      </c>
      <c r="B34" s="88" t="s">
        <v>29</v>
      </c>
      <c r="C34" s="54">
        <f>C36+C37+C38+C39</f>
        <v>587997.7500000001</v>
      </c>
      <c r="D34" s="53">
        <f>D36+D37+D38+D39</f>
        <v>610549.1</v>
      </c>
      <c r="E34" s="53">
        <f>E36+E37+E38+E39</f>
        <v>560181.89</v>
      </c>
      <c r="F34" s="53">
        <f>F36+F37+F38+F39</f>
        <v>563345.5099999999</v>
      </c>
      <c r="G34" s="53">
        <f>G36+G37+G38+G39</f>
        <v>559520.51</v>
      </c>
    </row>
    <row r="35" spans="1:7" ht="18.75">
      <c r="A35" s="27"/>
      <c r="B35" s="29" t="s">
        <v>44</v>
      </c>
      <c r="C35" s="54"/>
      <c r="D35" s="53"/>
      <c r="E35" s="53"/>
      <c r="F35" s="53"/>
      <c r="G35" s="73"/>
    </row>
    <row r="36" spans="1:7" ht="87.75" customHeight="1">
      <c r="A36" s="27" t="s">
        <v>69</v>
      </c>
      <c r="B36" s="92" t="s">
        <v>70</v>
      </c>
      <c r="C36" s="54">
        <v>4222.43</v>
      </c>
      <c r="D36" s="53">
        <v>4335</v>
      </c>
      <c r="E36" s="53">
        <v>4562.58</v>
      </c>
      <c r="F36" s="53">
        <v>4745.09</v>
      </c>
      <c r="G36" s="73">
        <v>4934.9</v>
      </c>
    </row>
    <row r="37" spans="1:7" ht="109.5" customHeight="1">
      <c r="A37" s="27" t="s">
        <v>71</v>
      </c>
      <c r="B37" s="92" t="s">
        <v>72</v>
      </c>
      <c r="C37" s="54">
        <v>570895.84</v>
      </c>
      <c r="D37" s="53">
        <v>554875.65</v>
      </c>
      <c r="E37" s="53">
        <v>544985.26</v>
      </c>
      <c r="F37" s="53">
        <v>547703.2</v>
      </c>
      <c r="G37" s="73">
        <v>550529.86</v>
      </c>
    </row>
    <row r="38" spans="1:7" ht="37.5">
      <c r="A38" s="27" t="s">
        <v>73</v>
      </c>
      <c r="B38" s="92" t="s">
        <v>74</v>
      </c>
      <c r="C38" s="54">
        <v>10030.81</v>
      </c>
      <c r="D38" s="53">
        <v>3655.19</v>
      </c>
      <c r="E38" s="53">
        <v>6578.3</v>
      </c>
      <c r="F38" s="53">
        <v>6841.47</v>
      </c>
      <c r="G38" s="73">
        <v>0</v>
      </c>
    </row>
    <row r="39" spans="1:7" ht="90" customHeight="1">
      <c r="A39" s="27" t="s">
        <v>75</v>
      </c>
      <c r="B39" s="92" t="s">
        <v>76</v>
      </c>
      <c r="C39" s="54">
        <v>2848.67</v>
      </c>
      <c r="D39" s="53">
        <v>47683.26</v>
      </c>
      <c r="E39" s="53">
        <v>4055.75</v>
      </c>
      <c r="F39" s="53">
        <v>4055.75</v>
      </c>
      <c r="G39" s="73">
        <v>4055.75</v>
      </c>
    </row>
    <row r="40" spans="1:7" ht="37.5">
      <c r="A40" s="27" t="s">
        <v>53</v>
      </c>
      <c r="B40" s="88" t="s">
        <v>30</v>
      </c>
      <c r="C40" s="54">
        <v>1964.36</v>
      </c>
      <c r="D40" s="53">
        <v>1971.06</v>
      </c>
      <c r="E40" s="53">
        <v>1421.06</v>
      </c>
      <c r="F40" s="53">
        <v>1421.06</v>
      </c>
      <c r="G40" s="73">
        <v>1421.06</v>
      </c>
    </row>
    <row r="41" spans="1:7" ht="37.5">
      <c r="A41" s="27" t="s">
        <v>54</v>
      </c>
      <c r="B41" s="88" t="s">
        <v>31</v>
      </c>
      <c r="C41" s="54">
        <v>20602.19</v>
      </c>
      <c r="D41" s="53">
        <v>20000</v>
      </c>
      <c r="E41" s="53">
        <v>13636.8</v>
      </c>
      <c r="F41" s="53">
        <v>14122.86</v>
      </c>
      <c r="G41" s="73">
        <v>13622.71</v>
      </c>
    </row>
    <row r="42" spans="1:7" ht="37.5">
      <c r="A42" s="27" t="s">
        <v>55</v>
      </c>
      <c r="B42" s="88" t="s">
        <v>77</v>
      </c>
      <c r="C42" s="54">
        <v>114958.67</v>
      </c>
      <c r="D42" s="53">
        <v>135855.8</v>
      </c>
      <c r="E42" s="53">
        <v>89133.34</v>
      </c>
      <c r="F42" s="53">
        <v>85962.10999999999</v>
      </c>
      <c r="G42" s="73">
        <v>87320.58</v>
      </c>
    </row>
    <row r="43" spans="1:7" ht="18.75">
      <c r="A43" s="27" t="s">
        <v>56</v>
      </c>
      <c r="B43" s="88" t="s">
        <v>32</v>
      </c>
      <c r="C43" s="54">
        <v>8834.08</v>
      </c>
      <c r="D43" s="53">
        <v>13847</v>
      </c>
      <c r="E43" s="53">
        <v>11939</v>
      </c>
      <c r="F43" s="53">
        <v>12702</v>
      </c>
      <c r="G43" s="73">
        <v>12811</v>
      </c>
    </row>
    <row r="44" spans="1:7" s="13" customFormat="1" ht="18.75">
      <c r="A44" s="27" t="s">
        <v>10</v>
      </c>
      <c r="B44" s="88" t="s">
        <v>33</v>
      </c>
      <c r="C44" s="63">
        <v>39867.45</v>
      </c>
      <c r="D44" s="74">
        <v>27000</v>
      </c>
      <c r="E44" s="74">
        <v>23240.86</v>
      </c>
      <c r="F44" s="63">
        <v>23522.72</v>
      </c>
      <c r="G44" s="75">
        <v>23962.250000000004</v>
      </c>
    </row>
    <row r="45" spans="1:7" ht="25.5" customHeight="1" hidden="1" thickBot="1">
      <c r="A45" s="41"/>
      <c r="B45" s="29" t="s">
        <v>11</v>
      </c>
      <c r="C45" s="54"/>
      <c r="D45" s="53"/>
      <c r="E45" s="53"/>
      <c r="F45" s="53"/>
      <c r="G45" s="73"/>
    </row>
    <row r="46" spans="1:7" ht="18.75">
      <c r="A46" s="27" t="s">
        <v>34</v>
      </c>
      <c r="B46" s="88" t="s">
        <v>35</v>
      </c>
      <c r="C46" s="63">
        <v>44056.64</v>
      </c>
      <c r="D46" s="53">
        <v>4000</v>
      </c>
      <c r="E46" s="53">
        <v>6293.57</v>
      </c>
      <c r="F46" s="53">
        <v>1277.06</v>
      </c>
      <c r="G46" s="73">
        <v>1209.6</v>
      </c>
    </row>
    <row r="47" spans="1:33" s="12" customFormat="1" ht="20.25">
      <c r="A47" s="44"/>
      <c r="B47" s="36" t="s">
        <v>36</v>
      </c>
      <c r="C47" s="71">
        <f>C8+C32</f>
        <v>5704468.609999999</v>
      </c>
      <c r="D47" s="71">
        <f>D8+D32</f>
        <v>6080415.409999999</v>
      </c>
      <c r="E47" s="71">
        <f>E8+E32</f>
        <v>6010173.25</v>
      </c>
      <c r="F47" s="71">
        <f>F8+F32</f>
        <v>6109982.28</v>
      </c>
      <c r="G47" s="72">
        <f>G8+G32</f>
        <v>6196288.34</v>
      </c>
      <c r="H47" s="18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8" s="20" customFormat="1" ht="20.25">
      <c r="A48" s="91" t="s">
        <v>58</v>
      </c>
      <c r="B48" s="37" t="s">
        <v>37</v>
      </c>
      <c r="C48" s="76">
        <f>C49+C56</f>
        <v>10828923.47</v>
      </c>
      <c r="D48" s="76">
        <f>D49+D55+D56</f>
        <v>11679509.749999998</v>
      </c>
      <c r="E48" s="76">
        <f>E49+E56</f>
        <v>9390335.16</v>
      </c>
      <c r="F48" s="76">
        <f>F49+F56</f>
        <v>7766271.49</v>
      </c>
      <c r="G48" s="77">
        <f>G49+G56</f>
        <v>5642148.619999999</v>
      </c>
      <c r="H48" s="19"/>
    </row>
    <row r="49" spans="1:8" s="20" customFormat="1" ht="56.25">
      <c r="A49" s="27" t="s">
        <v>57</v>
      </c>
      <c r="B49" s="90" t="s">
        <v>65</v>
      </c>
      <c r="C49" s="78">
        <f>C51+C52+C53+C54</f>
        <v>10853002.950000001</v>
      </c>
      <c r="D49" s="78">
        <f>D51+D52+D53+D54</f>
        <v>11699923.899999999</v>
      </c>
      <c r="E49" s="78">
        <f>E51+E52+E53+E54</f>
        <v>9390335.16</v>
      </c>
      <c r="F49" s="78">
        <f>F51+F52+F53+F54</f>
        <v>7766271.49</v>
      </c>
      <c r="G49" s="79">
        <f>G51+G52+G53+G54</f>
        <v>5642148.619999999</v>
      </c>
      <c r="H49" s="19"/>
    </row>
    <row r="50" spans="1:8" s="20" customFormat="1" ht="20.25">
      <c r="A50" s="27"/>
      <c r="B50" s="38" t="s">
        <v>45</v>
      </c>
      <c r="C50" s="78"/>
      <c r="D50" s="78"/>
      <c r="E50" s="78"/>
      <c r="F50" s="78"/>
      <c r="G50" s="79"/>
      <c r="H50" s="19"/>
    </row>
    <row r="51" spans="1:8" s="20" customFormat="1" ht="20.25" customHeight="1">
      <c r="A51" s="27" t="s">
        <v>38</v>
      </c>
      <c r="B51" s="90" t="s">
        <v>66</v>
      </c>
      <c r="C51" s="78">
        <v>32229.21</v>
      </c>
      <c r="D51" s="78"/>
      <c r="E51" s="78"/>
      <c r="F51" s="78"/>
      <c r="G51" s="79"/>
      <c r="H51" s="19"/>
    </row>
    <row r="52" spans="1:7" s="2" customFormat="1" ht="37.5">
      <c r="A52" s="26" t="s">
        <v>39</v>
      </c>
      <c r="B52" s="90" t="s">
        <v>67</v>
      </c>
      <c r="C52" s="78">
        <v>3938362.72</v>
      </c>
      <c r="D52" s="78">
        <v>4579363.27</v>
      </c>
      <c r="E52" s="78">
        <v>3528336.85</v>
      </c>
      <c r="F52" s="78">
        <v>2418089.1400000006</v>
      </c>
      <c r="G52" s="79">
        <v>332778.08</v>
      </c>
    </row>
    <row r="53" spans="1:7" s="2" customFormat="1" ht="37.5">
      <c r="A53" s="26" t="s">
        <v>59</v>
      </c>
      <c r="B53" s="90" t="s">
        <v>68</v>
      </c>
      <c r="C53" s="78">
        <v>6706932.72</v>
      </c>
      <c r="D53" s="78">
        <v>6665951.47</v>
      </c>
      <c r="E53" s="78">
        <v>5850131.890000001</v>
      </c>
      <c r="F53" s="78">
        <v>5336315.93</v>
      </c>
      <c r="G53" s="79">
        <v>5297504.119999999</v>
      </c>
    </row>
    <row r="54" spans="1:7" s="2" customFormat="1" ht="18.75">
      <c r="A54" s="26" t="s">
        <v>40</v>
      </c>
      <c r="B54" s="38" t="s">
        <v>12</v>
      </c>
      <c r="C54" s="78">
        <v>175478.3</v>
      </c>
      <c r="D54" s="78">
        <v>454609.16</v>
      </c>
      <c r="E54" s="78">
        <v>11866.42</v>
      </c>
      <c r="F54" s="78">
        <v>11866.42</v>
      </c>
      <c r="G54" s="79">
        <v>11866.42</v>
      </c>
    </row>
    <row r="55" spans="1:7" s="2" customFormat="1" ht="93.75">
      <c r="A55" s="26" t="s">
        <v>62</v>
      </c>
      <c r="B55" s="89" t="s">
        <v>63</v>
      </c>
      <c r="C55" s="80"/>
      <c r="D55" s="80">
        <v>1224.74</v>
      </c>
      <c r="E55" s="80"/>
      <c r="F55" s="80"/>
      <c r="G55" s="81"/>
    </row>
    <row r="56" spans="1:7" s="2" customFormat="1" ht="56.25">
      <c r="A56" s="27" t="s">
        <v>60</v>
      </c>
      <c r="B56" s="89" t="s">
        <v>64</v>
      </c>
      <c r="C56" s="80">
        <v>-24079.48</v>
      </c>
      <c r="D56" s="80">
        <f>-21638.89</f>
        <v>-21638.89</v>
      </c>
      <c r="E56" s="80"/>
      <c r="F56" s="80"/>
      <c r="G56" s="81"/>
    </row>
    <row r="57" spans="1:7" s="2" customFormat="1" ht="19.5" thickBot="1">
      <c r="A57" s="45"/>
      <c r="B57" s="25" t="s">
        <v>13</v>
      </c>
      <c r="C57" s="82">
        <f>C47+C48</f>
        <v>16533392.08</v>
      </c>
      <c r="D57" s="82">
        <f>D48+D47</f>
        <v>17759925.159999996</v>
      </c>
      <c r="E57" s="82">
        <f>E48+E47</f>
        <v>15400508.41</v>
      </c>
      <c r="F57" s="82">
        <f>F48+F47</f>
        <v>13876253.77</v>
      </c>
      <c r="G57" s="83">
        <f>G48+G47</f>
        <v>11838436.959999999</v>
      </c>
    </row>
    <row r="58" spans="1:7" s="2" customFormat="1" ht="31.5" customHeight="1">
      <c r="A58"/>
      <c r="B58" s="3"/>
      <c r="C58" s="3"/>
      <c r="D58" s="21"/>
      <c r="E58"/>
      <c r="F58" s="21"/>
      <c r="G58"/>
    </row>
    <row r="59" spans="1:7" s="2" customFormat="1" ht="31.5" customHeight="1">
      <c r="A59"/>
      <c r="B59" s="3"/>
      <c r="C59" s="3"/>
      <c r="D59"/>
      <c r="E59"/>
      <c r="F59"/>
      <c r="G59" s="21"/>
    </row>
    <row r="60" spans="1:7" s="2" customFormat="1" ht="31.5" customHeight="1">
      <c r="A60"/>
      <c r="B60" s="3"/>
      <c r="C60" s="3"/>
      <c r="D60"/>
      <c r="E60"/>
      <c r="F60"/>
      <c r="G60"/>
    </row>
  </sheetData>
  <sheetProtection/>
  <mergeCells count="8">
    <mergeCell ref="A6:A7"/>
    <mergeCell ref="B6:B7"/>
    <mergeCell ref="B3:G3"/>
    <mergeCell ref="C6:C7"/>
    <mergeCell ref="D6:D7"/>
    <mergeCell ref="E6:E7"/>
    <mergeCell ref="F6:F7"/>
    <mergeCell ref="G6:G7"/>
  </mergeCells>
  <printOptions/>
  <pageMargins left="0.2755905511811024" right="0" top="0.4330708661417323" bottom="0.15748031496062992" header="0.1968503937007874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N.Anistratenko</cp:lastModifiedBy>
  <cp:lastPrinted>2022-11-15T06:07:25Z</cp:lastPrinted>
  <dcterms:created xsi:type="dcterms:W3CDTF">2020-10-06T07:30:11Z</dcterms:created>
  <dcterms:modified xsi:type="dcterms:W3CDTF">2022-11-15T06:07:54Z</dcterms:modified>
  <cp:category/>
  <cp:version/>
  <cp:contentType/>
  <cp:contentStatus/>
</cp:coreProperties>
</file>